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Trang_tính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V19" i="1"/>
  <c r="I19" i="1"/>
  <c r="E19" i="1"/>
  <c r="T19" i="1"/>
  <c r="I16" i="1"/>
  <c r="I13" i="1" l="1"/>
  <c r="D27" i="1" l="1"/>
  <c r="D29" i="1" s="1"/>
  <c r="S27" i="1"/>
  <c r="R27" i="1"/>
  <c r="P27" i="1"/>
  <c r="O27" i="1"/>
  <c r="N27" i="1"/>
  <c r="L27" i="1"/>
  <c r="K27" i="1"/>
  <c r="J27" i="1"/>
  <c r="H27" i="1"/>
  <c r="G27" i="1"/>
  <c r="F27" i="1"/>
  <c r="U26" i="1"/>
  <c r="U25" i="1"/>
  <c r="U24" i="1"/>
  <c r="U23" i="1"/>
  <c r="U22" i="1"/>
  <c r="U21" i="1"/>
  <c r="U20" i="1"/>
  <c r="U18" i="1"/>
  <c r="U17" i="1"/>
  <c r="U16" i="1"/>
  <c r="U15" i="1"/>
  <c r="U14" i="1"/>
  <c r="T26" i="1"/>
  <c r="Y26" i="1" s="1"/>
  <c r="T25" i="1"/>
  <c r="Y25" i="1" s="1"/>
  <c r="T24" i="1"/>
  <c r="Y24" i="1" s="1"/>
  <c r="T23" i="1"/>
  <c r="T22" i="1"/>
  <c r="Y22" i="1" s="1"/>
  <c r="T21" i="1"/>
  <c r="Y21" i="1" s="1"/>
  <c r="T20" i="1"/>
  <c r="Y20" i="1" s="1"/>
  <c r="T18" i="1"/>
  <c r="Y18" i="1" s="1"/>
  <c r="T17" i="1"/>
  <c r="Y17" i="1" s="1"/>
  <c r="T16" i="1"/>
  <c r="Y16" i="1" s="1"/>
  <c r="T15" i="1"/>
  <c r="Y15" i="1" s="1"/>
  <c r="T14" i="1"/>
  <c r="Y14" i="1" s="1"/>
  <c r="P29" i="1" l="1"/>
  <c r="H29" i="1"/>
  <c r="L29" i="1"/>
  <c r="Y23" i="1"/>
  <c r="I26" i="1"/>
  <c r="I25" i="1"/>
  <c r="I24" i="1"/>
  <c r="I23" i="1"/>
  <c r="I22" i="1"/>
  <c r="I21" i="1"/>
  <c r="I20" i="1"/>
  <c r="I18" i="1"/>
  <c r="I17" i="1"/>
  <c r="I15" i="1"/>
  <c r="I14" i="1"/>
  <c r="I12" i="1"/>
  <c r="I11" i="1"/>
  <c r="I10" i="1"/>
  <c r="I9" i="1"/>
  <c r="E26" i="1"/>
  <c r="V26" i="1" s="1"/>
  <c r="E25" i="1"/>
  <c r="E24" i="1"/>
  <c r="E23" i="1"/>
  <c r="E22" i="1"/>
  <c r="E21" i="1"/>
  <c r="E20" i="1"/>
  <c r="E18" i="1"/>
  <c r="E17" i="1"/>
  <c r="E16" i="1"/>
  <c r="E15" i="1"/>
  <c r="V15" i="1" s="1"/>
  <c r="E14" i="1"/>
  <c r="E13" i="1"/>
  <c r="E12" i="1"/>
  <c r="E11" i="1"/>
  <c r="E10" i="1"/>
  <c r="E9" i="1"/>
  <c r="V22" i="1" l="1"/>
  <c r="W29" i="1"/>
  <c r="Q27" i="1"/>
  <c r="V14" i="1"/>
  <c r="V16" i="1"/>
  <c r="V18" i="1"/>
  <c r="V21" i="1"/>
  <c r="V20" i="1"/>
  <c r="V17" i="1"/>
  <c r="M27" i="1"/>
  <c r="V25" i="1"/>
  <c r="V23" i="1"/>
  <c r="I27" i="1"/>
  <c r="E27" i="1"/>
  <c r="V24" i="1"/>
  <c r="W28" i="1"/>
  <c r="U13" i="1"/>
  <c r="T13" i="1"/>
  <c r="U12" i="1"/>
  <c r="T12" i="1"/>
  <c r="U11" i="1"/>
  <c r="T11" i="1"/>
  <c r="U10" i="1"/>
  <c r="T10" i="1"/>
  <c r="U9" i="1"/>
  <c r="T9" i="1"/>
  <c r="Y9" i="1" s="1"/>
  <c r="Y10" i="1" l="1"/>
  <c r="Y12" i="1"/>
  <c r="Y13" i="1"/>
  <c r="Y11" i="1"/>
  <c r="U27" i="1"/>
  <c r="T27" i="1"/>
  <c r="V11" i="1"/>
  <c r="V12" i="1"/>
  <c r="V13" i="1"/>
  <c r="V9" i="1"/>
  <c r="V10" i="1"/>
  <c r="Y27" i="1" l="1"/>
  <c r="V27" i="1"/>
</calcChain>
</file>

<file path=xl/comments1.xml><?xml version="1.0" encoding="utf-8"?>
<comments xmlns="http://schemas.openxmlformats.org/spreadsheetml/2006/main">
  <authors>
    <author>tc={1DD43E37-722B-4F7E-9918-C0D099B3BA5B}</author>
    <author>tc={3D3C8229-6351-4756-B152-D84002A507EC}</author>
    <author>tc={0E430E8F-0ECC-4F63-BF68-CD454CE95256}</author>
    <author>tc={01B694DF-7A02-4744-916A-CA72F9604F29}</author>
    <author>tc={D2F2B722-6B8A-4D73-9B9A-9236C9483AB0}</author>
    <author>tc={2022790E-D7AD-46A4-9AC1-C23EA1A35FB9}</author>
    <author>tc={FD2E6949-D222-4B0A-9BDC-C1F43F5FD18D}</author>
    <author>tc={8908DC33-96EC-4692-B8C5-4665F0D2E741}</author>
    <author>tc={E0EEE5AD-3777-4C49-9BEB-52CDFA2F182E}</author>
    <author>tc={390A365D-4B1E-4BC3-878C-DD702AECD6EE}</author>
    <author>tc={13B902A5-0EE0-4B9F-839C-9A9425FBD5C6}</author>
  </authors>
  <commentList>
    <comment ref="D8" author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5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7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8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<sst xmlns="http://schemas.openxmlformats.org/spreadsheetml/2006/main" count="94" uniqueCount="70">
  <si>
    <r>
      <rPr>
        <sz val="12"/>
        <color theme="1"/>
        <rFont val="Times New Roman"/>
        <family val="1"/>
      </rPr>
      <t>SỞ GIÁO DỤC VÀ ĐÀO TẠO THÀNH PHỐ HỒ CHÍ MINH</t>
    </r>
    <r>
      <rPr>
        <b/>
        <sz val="12"/>
        <color theme="1"/>
        <rFont val="Times New Roman"/>
        <family val="1"/>
      </rPr>
      <t xml:space="preserve">
TRƯỜNG THPT NGUYỄN TẤT THÀNH</t>
    </r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</si>
  <si>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</si>
  <si>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</si>
  <si>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</si>
  <si>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</si>
  <si>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</si>
  <si>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</si>
  <si>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</si>
  <si>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thời lượng giảng dạy</t>
  </si>
  <si>
    <t>số điểm tương đương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</si>
  <si>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</si>
  <si>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</si>
  <si>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</si>
  <si>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</si>
  <si>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</si>
  <si>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</si>
  <si>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</si>
  <si>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</si>
  <si>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3 tiết</t>
  </si>
  <si>
    <t>2 tiết</t>
  </si>
  <si>
    <t xml:space="preserve">tổng </t>
  </si>
  <si>
    <t xml:space="preserve">tỉ lệ </t>
  </si>
  <si>
    <t>tổng điểm</t>
  </si>
  <si>
    <t>30 tiết</t>
  </si>
  <si>
    <t>TRƯỜNG THPT BÌNH CHÁNH</t>
  </si>
  <si>
    <t xml:space="preserve">                MA TRẬN ĐỀ KIỂM TRA HỌC KỲ 1</t>
  </si>
  <si>
    <t xml:space="preserve">               MÔN  TOÁN LỚP 12, THỜI GIAN 90 PHÚT</t>
  </si>
  <si>
    <t>Đặc tả</t>
  </si>
  <si>
    <t>4 tiết</t>
  </si>
  <si>
    <t>1 tiết</t>
  </si>
  <si>
    <t>5 tiết</t>
  </si>
  <si>
    <t>Tìm được phương trình tiếp tuyến tại 1 điểm</t>
  </si>
  <si>
    <t>Nguyên hàm,tích phân và ứng dụng</t>
  </si>
  <si>
    <t>Số Phức</t>
  </si>
  <si>
    <t>Hệ trục tọa độ</t>
  </si>
  <si>
    <t>Phương trình mặt phẳng, phương trình đường thẳng,phương trình mặt cầu</t>
  </si>
  <si>
    <t>1. Nguyên hàm</t>
  </si>
  <si>
    <t>2. Tích phân</t>
  </si>
  <si>
    <t>3. Diện tích hình phẳng</t>
  </si>
  <si>
    <t>4. Thể tích vật thể và tròn xoay</t>
  </si>
  <si>
    <t>5. Mối liên quan S,v,a,t</t>
  </si>
  <si>
    <t>1.Véc-tơ</t>
  </si>
  <si>
    <t>2.Điểm</t>
  </si>
  <si>
    <t>2.Tích vô hướng,có hướng và áp dụng</t>
  </si>
  <si>
    <t>1. Phương trình mặt phẳng</t>
  </si>
  <si>
    <t>2. Phương trình đường thẳng</t>
  </si>
  <si>
    <t>3. Phương trình mặt cầu</t>
  </si>
  <si>
    <t>Khoảng cách, góc, hình chiếu</t>
  </si>
  <si>
    <t>1. Khoảng cách</t>
  </si>
  <si>
    <t>2. góc</t>
  </si>
  <si>
    <t>3. hình chiếu</t>
  </si>
  <si>
    <t>1. xác định các yếu tố cơ bản</t>
  </si>
  <si>
    <t>2.Biểu diễn hình học cơ bản của số phức</t>
  </si>
  <si>
    <t xml:space="preserve">4. Phương trình </t>
  </si>
  <si>
    <t>3. Cộng ,trừ, nhân, chia số phức</t>
  </si>
  <si>
    <t>NB: Nhận ra công thức nguyên hàm.TH:Tìm nguyên hàm của hàm số đơn giản. VDT:  xác định nguyên hàm của hàm số thông qua nguyên hàm cho trước</t>
  </si>
  <si>
    <t>NB:Nắm được định nghĩa tích phân và tính chất tích phân.TH:Tính được tích phân của hàm số thông qua tích phân khác</t>
  </si>
  <si>
    <t>NB:Nắm được công thức tính diện tích hình phẳng.TH:Biết phương pháp tính diện tích hình phẳng.</t>
  </si>
  <si>
    <t>NB:Nắm được công thức tính thể tích của vật thể, công thức thể tích khối tròn xoay.</t>
  </si>
  <si>
    <t>Vận dụng được công thức tính S,v,a,t.</t>
  </si>
  <si>
    <t>Nhận ra được các yếu tố cơ bản của số phức.</t>
  </si>
  <si>
    <t>Nhận ra được cách biểu diễn hình học của số phức cơ bản.</t>
  </si>
  <si>
    <t>Nắm được các phép tính của số phức.</t>
  </si>
  <si>
    <t>Giải được phương trình số phức cơ bản.</t>
  </si>
  <si>
    <t>Nắm được các tính chất cơ bản của tọa độ.</t>
  </si>
  <si>
    <t>Nắm được các yếu tố để  viết phương trình mặt phẳng.</t>
  </si>
  <si>
    <t>Nắm được các yếu tố để  viết phương trình đường thẳng.</t>
  </si>
  <si>
    <t>Nắm được các yếu tố để  viết phương trình mặt cầu.</t>
  </si>
  <si>
    <t>Tính được khoảng cách từ 1 điểm đến 1 đường thẳng.</t>
  </si>
  <si>
    <t>6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</si>
</sst>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wrapText="1"/>
    </xf>
    <xf numFmtId="10" fontId="10" fillId="0" borderId="1" xfId="0" applyNumberFormat="1" applyFont="1" applyBorder="1" applyAlignment="1">
      <alignment vertical="center" wrapText="1"/>
    </xf>
    <xf numFmtId="9" fontId="3" fillId="0" borderId="1" xfId="2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1"/>
  <sheetViews>
    <sheetView tabSelected="1" topLeftCell="A21" workbookViewId="0">
      <selection activeCell="W27" sqref="W27"/>
    </sheetView>
  </sheetViews>
  <sheetFormatPr defaultRowHeight="15" x14ac:dyDescent="0.25"/>
  <cols>
    <col min="1" max="1" width="4.28515625" style="6" customWidth="1"/>
    <col min="2" max="2" width="13.5703125" style="6" customWidth="1"/>
    <col min="3" max="3" width="17.5703125" style="6" customWidth="1"/>
    <col min="4" max="4" width="6.7109375" style="6" customWidth="1"/>
    <col min="5" max="5" width="5.85546875" style="6" customWidth="1"/>
    <col min="6" max="6" width="4.42578125" style="6" customWidth="1"/>
    <col min="7" max="7" width="5.85546875" style="6" customWidth="1"/>
    <col min="8" max="8" width="4" style="6" customWidth="1"/>
    <col min="9" max="9" width="5.85546875" style="6" customWidth="1"/>
    <col min="10" max="10" width="4" style="6" customWidth="1"/>
    <col min="11" max="11" width="5.85546875" style="6" customWidth="1"/>
    <col min="12" max="12" width="3.85546875" style="6" customWidth="1"/>
    <col min="13" max="13" width="5.85546875" style="6" customWidth="1"/>
    <col min="14" max="14" width="4" style="6" customWidth="1"/>
    <col min="15" max="15" width="5.85546875" style="6" customWidth="1"/>
    <col min="16" max="16" width="3.85546875" style="6" customWidth="1"/>
    <col min="17" max="17" width="5.85546875" style="6" customWidth="1"/>
    <col min="18" max="18" width="4.85546875" style="6" customWidth="1"/>
    <col min="19" max="19" width="5.85546875" style="6" customWidth="1"/>
    <col min="20" max="20" width="4.140625" style="6" customWidth="1"/>
    <col min="21" max="21" width="3.85546875" style="6" customWidth="1"/>
    <col min="22" max="22" width="10.7109375" style="6" customWidth="1"/>
    <col min="23" max="23" width="9.85546875" style="6" customWidth="1"/>
    <col min="24" max="24" width="6.42578125" style="6" customWidth="1"/>
    <col min="25" max="25" width="8.28515625" style="6" customWidth="1"/>
    <col min="26" max="26" width="45.85546875" style="6" customWidth="1"/>
    <col min="27" max="16384" width="9.140625" style="6"/>
  </cols>
  <sheetData>
    <row r="1" spans="1:26" ht="15.7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6" ht="15.75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6" ht="25.5" x14ac:dyDescent="0.25">
      <c r="A3" s="39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6" ht="25.5" x14ac:dyDescent="0.25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6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6" ht="20.25" customHeight="1" x14ac:dyDescent="0.25">
      <c r="A6" s="21" t="s">
        <v>1</v>
      </c>
      <c r="B6" s="21" t="s">
        <v>2</v>
      </c>
      <c r="C6" s="22" t="s">
        <v>3</v>
      </c>
      <c r="D6" s="28" t="s">
        <v>4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1" t="s">
        <v>5</v>
      </c>
      <c r="U6" s="21"/>
      <c r="V6" s="21" t="s">
        <v>6</v>
      </c>
      <c r="W6" s="21" t="s">
        <v>7</v>
      </c>
      <c r="X6" s="21" t="s">
        <v>8</v>
      </c>
      <c r="Y6" s="21" t="s">
        <v>9</v>
      </c>
      <c r="Z6" s="25" t="s">
        <v>27</v>
      </c>
    </row>
    <row r="7" spans="1:26" ht="15.75" x14ac:dyDescent="0.25">
      <c r="A7" s="21"/>
      <c r="B7" s="21"/>
      <c r="C7" s="23"/>
      <c r="D7" s="21" t="s">
        <v>10</v>
      </c>
      <c r="E7" s="21"/>
      <c r="F7" s="21"/>
      <c r="G7" s="21"/>
      <c r="H7" s="21" t="s">
        <v>11</v>
      </c>
      <c r="I7" s="21"/>
      <c r="J7" s="21"/>
      <c r="K7" s="21"/>
      <c r="L7" s="21" t="s">
        <v>12</v>
      </c>
      <c r="M7" s="21"/>
      <c r="N7" s="21"/>
      <c r="O7" s="21"/>
      <c r="P7" s="21" t="s">
        <v>13</v>
      </c>
      <c r="Q7" s="21"/>
      <c r="R7" s="21"/>
      <c r="S7" s="21"/>
      <c r="T7" s="21"/>
      <c r="U7" s="21"/>
      <c r="V7" s="21"/>
      <c r="W7" s="21"/>
      <c r="X7" s="21"/>
      <c r="Y7" s="21"/>
      <c r="Z7" s="26"/>
    </row>
    <row r="8" spans="1:26" ht="47.25" x14ac:dyDescent="0.25">
      <c r="A8" s="21"/>
      <c r="B8" s="21"/>
      <c r="C8" s="24"/>
      <c r="D8" s="1" t="s">
        <v>14</v>
      </c>
      <c r="E8" s="1" t="s">
        <v>15</v>
      </c>
      <c r="F8" s="1" t="s">
        <v>16</v>
      </c>
      <c r="G8" s="1" t="s">
        <v>15</v>
      </c>
      <c r="H8" s="1" t="s">
        <v>14</v>
      </c>
      <c r="I8" s="1" t="s">
        <v>15</v>
      </c>
      <c r="J8" s="1" t="s">
        <v>16</v>
      </c>
      <c r="K8" s="1" t="s">
        <v>15</v>
      </c>
      <c r="L8" s="1" t="s">
        <v>14</v>
      </c>
      <c r="M8" s="1" t="s">
        <v>15</v>
      </c>
      <c r="N8" s="1" t="s">
        <v>16</v>
      </c>
      <c r="O8" s="1" t="s">
        <v>15</v>
      </c>
      <c r="P8" s="1" t="s">
        <v>14</v>
      </c>
      <c r="Q8" s="1" t="s">
        <v>15</v>
      </c>
      <c r="R8" s="1" t="s">
        <v>16</v>
      </c>
      <c r="S8" s="1" t="s">
        <v>15</v>
      </c>
      <c r="T8" s="1" t="s">
        <v>14</v>
      </c>
      <c r="U8" s="1" t="s">
        <v>17</v>
      </c>
      <c r="V8" s="21"/>
      <c r="W8" s="21"/>
      <c r="X8" s="21"/>
      <c r="Y8" s="21"/>
      <c r="Z8" s="27"/>
    </row>
    <row r="9" spans="1:26" ht="43.5" customHeight="1" x14ac:dyDescent="0.25">
      <c r="A9" s="7">
        <v>1</v>
      </c>
      <c r="B9" s="18" t="s">
        <v>32</v>
      </c>
      <c r="C9" s="2" t="s">
        <v>36</v>
      </c>
      <c r="D9" s="8">
        <v>1</v>
      </c>
      <c r="E9" s="9">
        <f>0.75*D9</f>
        <v>0.75</v>
      </c>
      <c r="F9" s="8"/>
      <c r="G9" s="9"/>
      <c r="H9" s="8">
        <v>2</v>
      </c>
      <c r="I9" s="9">
        <f>1*H9</f>
        <v>2</v>
      </c>
      <c r="J9" s="8"/>
      <c r="K9" s="9">
        <v>0</v>
      </c>
      <c r="L9" s="8">
        <v>1</v>
      </c>
      <c r="M9" s="9">
        <f>2*L9</f>
        <v>2</v>
      </c>
      <c r="N9" s="8"/>
      <c r="O9" s="9">
        <v>0</v>
      </c>
      <c r="P9" s="8">
        <v>2</v>
      </c>
      <c r="Q9" s="9">
        <f>8*P9</f>
        <v>16</v>
      </c>
      <c r="R9" s="8"/>
      <c r="S9" s="9">
        <v>0</v>
      </c>
      <c r="T9" s="8">
        <f>D9+H9+L9+P9</f>
        <v>6</v>
      </c>
      <c r="U9" s="8">
        <f>F9+J9+N9+R9</f>
        <v>0</v>
      </c>
      <c r="V9" s="8">
        <f t="shared" ref="V9:V26" si="0">E9+G9+I9+K9+M9+O9+Q9+S9</f>
        <v>20.75</v>
      </c>
      <c r="W9" s="41">
        <v>12</v>
      </c>
      <c r="X9" s="10" t="s">
        <v>18</v>
      </c>
      <c r="Y9" s="11">
        <f>T9*0.2+U9</f>
        <v>1.2000000000000002</v>
      </c>
      <c r="Z9" s="4" t="s">
        <v>55</v>
      </c>
    </row>
    <row r="10" spans="1:26" ht="33.75" customHeight="1" x14ac:dyDescent="0.25">
      <c r="A10" s="7">
        <v>2</v>
      </c>
      <c r="B10" s="19"/>
      <c r="C10" s="3" t="s">
        <v>37</v>
      </c>
      <c r="D10" s="8">
        <v>2</v>
      </c>
      <c r="E10" s="9">
        <f t="shared" ref="E10:E26" si="1">0.75*D10</f>
        <v>1.5</v>
      </c>
      <c r="F10" s="8"/>
      <c r="G10" s="9"/>
      <c r="H10" s="8">
        <v>1</v>
      </c>
      <c r="I10" s="9">
        <f t="shared" ref="I10:I26" si="2">1*H10</f>
        <v>1</v>
      </c>
      <c r="J10" s="8"/>
      <c r="K10" s="9">
        <v>0</v>
      </c>
      <c r="L10" s="8">
        <v>1</v>
      </c>
      <c r="M10" s="9">
        <f t="shared" ref="M10:M26" si="3">2*L10</f>
        <v>2</v>
      </c>
      <c r="N10" s="8"/>
      <c r="O10" s="9"/>
      <c r="P10" s="8">
        <v>2</v>
      </c>
      <c r="Q10" s="9">
        <f t="shared" ref="Q10:Q26" si="4">8*P10</f>
        <v>16</v>
      </c>
      <c r="R10" s="8"/>
      <c r="S10" s="9">
        <v>0</v>
      </c>
      <c r="T10" s="8">
        <f t="shared" ref="T10:T26" si="5">D10+H10+L10+P10</f>
        <v>6</v>
      </c>
      <c r="U10" s="8">
        <f t="shared" ref="U10:U26" si="6">F10+J10+N10+R10</f>
        <v>0</v>
      </c>
      <c r="V10" s="8">
        <f t="shared" si="0"/>
        <v>20.5</v>
      </c>
      <c r="W10" s="41">
        <v>12</v>
      </c>
      <c r="X10" s="10">
        <v>6</v>
      </c>
      <c r="Y10" s="11">
        <f t="shared" ref="Y10:Y26" si="7">T10*0.2+U10</f>
        <v>1.2000000000000002</v>
      </c>
      <c r="Z10" s="4" t="s">
        <v>56</v>
      </c>
    </row>
    <row r="11" spans="1:26" ht="37.5" customHeight="1" x14ac:dyDescent="0.25">
      <c r="A11" s="7">
        <v>3</v>
      </c>
      <c r="B11" s="19"/>
      <c r="C11" s="3" t="s">
        <v>38</v>
      </c>
      <c r="D11" s="8">
        <v>1</v>
      </c>
      <c r="E11" s="9">
        <f t="shared" si="1"/>
        <v>0.75</v>
      </c>
      <c r="F11" s="8"/>
      <c r="G11" s="9"/>
      <c r="H11" s="8">
        <v>1</v>
      </c>
      <c r="I11" s="9">
        <f t="shared" si="2"/>
        <v>1</v>
      </c>
      <c r="J11" s="8"/>
      <c r="K11" s="9"/>
      <c r="L11" s="8">
        <v>1</v>
      </c>
      <c r="M11" s="9">
        <f t="shared" si="3"/>
        <v>2</v>
      </c>
      <c r="N11" s="8"/>
      <c r="O11" s="9"/>
      <c r="P11" s="8"/>
      <c r="Q11" s="9">
        <f t="shared" si="4"/>
        <v>0</v>
      </c>
      <c r="R11" s="8"/>
      <c r="S11" s="9">
        <v>0</v>
      </c>
      <c r="T11" s="8">
        <f t="shared" si="5"/>
        <v>3</v>
      </c>
      <c r="U11" s="8">
        <f t="shared" si="6"/>
        <v>0</v>
      </c>
      <c r="V11" s="8">
        <f t="shared" si="0"/>
        <v>3.75</v>
      </c>
      <c r="W11" s="41">
        <v>6</v>
      </c>
      <c r="X11" s="10" t="s">
        <v>19</v>
      </c>
      <c r="Y11" s="11">
        <f t="shared" si="7"/>
        <v>0.60000000000000009</v>
      </c>
      <c r="Z11" s="4" t="s">
        <v>57</v>
      </c>
    </row>
    <row r="12" spans="1:26" ht="32.25" customHeight="1" x14ac:dyDescent="0.25">
      <c r="A12" s="7">
        <v>4</v>
      </c>
      <c r="B12" s="19"/>
      <c r="C12" s="3" t="s">
        <v>39</v>
      </c>
      <c r="D12" s="8">
        <v>1</v>
      </c>
      <c r="E12" s="9">
        <f t="shared" si="1"/>
        <v>0.75</v>
      </c>
      <c r="F12" s="8"/>
      <c r="G12" s="9"/>
      <c r="H12" s="8">
        <v>1</v>
      </c>
      <c r="I12" s="9">
        <f t="shared" si="2"/>
        <v>1</v>
      </c>
      <c r="J12" s="8"/>
      <c r="K12" s="9">
        <v>0</v>
      </c>
      <c r="L12" s="8">
        <v>1</v>
      </c>
      <c r="M12" s="9">
        <f t="shared" si="3"/>
        <v>2</v>
      </c>
      <c r="N12" s="8"/>
      <c r="O12" s="9">
        <v>0</v>
      </c>
      <c r="P12" s="8"/>
      <c r="Q12" s="9">
        <f t="shared" si="4"/>
        <v>0</v>
      </c>
      <c r="R12" s="8"/>
      <c r="S12" s="9">
        <v>0</v>
      </c>
      <c r="T12" s="8">
        <f t="shared" si="5"/>
        <v>3</v>
      </c>
      <c r="U12" s="8">
        <f t="shared" si="6"/>
        <v>0</v>
      </c>
      <c r="V12" s="8">
        <f t="shared" si="0"/>
        <v>3.75</v>
      </c>
      <c r="W12" s="41">
        <v>6</v>
      </c>
      <c r="X12" s="10" t="s">
        <v>19</v>
      </c>
      <c r="Y12" s="11">
        <f t="shared" si="7"/>
        <v>0.60000000000000009</v>
      </c>
      <c r="Z12" s="4" t="s">
        <v>58</v>
      </c>
    </row>
    <row r="13" spans="1:26" ht="31.5" customHeight="1" x14ac:dyDescent="0.25">
      <c r="A13" s="7">
        <v>5</v>
      </c>
      <c r="B13" s="20"/>
      <c r="C13" s="3" t="s">
        <v>40</v>
      </c>
      <c r="D13" s="8"/>
      <c r="E13" s="9">
        <f t="shared" si="1"/>
        <v>0</v>
      </c>
      <c r="F13" s="8"/>
      <c r="G13" s="9"/>
      <c r="H13" s="8">
        <v>1</v>
      </c>
      <c r="I13" s="9">
        <f t="shared" si="2"/>
        <v>1</v>
      </c>
      <c r="J13" s="8"/>
      <c r="K13" s="9">
        <v>0</v>
      </c>
      <c r="L13" s="8"/>
      <c r="M13" s="9">
        <f t="shared" si="3"/>
        <v>0</v>
      </c>
      <c r="N13" s="8"/>
      <c r="O13" s="9">
        <v>0</v>
      </c>
      <c r="P13" s="8"/>
      <c r="Q13" s="9">
        <f t="shared" si="4"/>
        <v>0</v>
      </c>
      <c r="R13" s="8"/>
      <c r="S13" s="9">
        <v>0</v>
      </c>
      <c r="T13" s="8">
        <f t="shared" si="5"/>
        <v>1</v>
      </c>
      <c r="U13" s="8">
        <f t="shared" si="6"/>
        <v>0</v>
      </c>
      <c r="V13" s="8">
        <f t="shared" si="0"/>
        <v>1</v>
      </c>
      <c r="W13" s="41">
        <v>2</v>
      </c>
      <c r="X13" s="10" t="s">
        <v>29</v>
      </c>
      <c r="Y13" s="11">
        <f t="shared" si="7"/>
        <v>0.2</v>
      </c>
      <c r="Z13" s="4" t="s">
        <v>59</v>
      </c>
    </row>
    <row r="14" spans="1:26" ht="31.5" customHeight="1" x14ac:dyDescent="0.25">
      <c r="A14" s="7">
        <v>6</v>
      </c>
      <c r="B14" s="18" t="s">
        <v>33</v>
      </c>
      <c r="C14" s="3" t="s">
        <v>51</v>
      </c>
      <c r="D14" s="8">
        <v>3</v>
      </c>
      <c r="E14" s="9">
        <f t="shared" si="1"/>
        <v>2.25</v>
      </c>
      <c r="F14" s="8"/>
      <c r="G14" s="9"/>
      <c r="H14" s="8">
        <v>1</v>
      </c>
      <c r="I14" s="9">
        <f t="shared" si="2"/>
        <v>1</v>
      </c>
      <c r="J14" s="8"/>
      <c r="K14" s="9"/>
      <c r="L14" s="8"/>
      <c r="M14" s="9">
        <f t="shared" si="3"/>
        <v>0</v>
      </c>
      <c r="N14" s="8"/>
      <c r="O14" s="9"/>
      <c r="P14" s="8"/>
      <c r="Q14" s="9">
        <f t="shared" si="4"/>
        <v>0</v>
      </c>
      <c r="R14" s="8"/>
      <c r="S14" s="9"/>
      <c r="T14" s="8">
        <f t="shared" si="5"/>
        <v>4</v>
      </c>
      <c r="U14" s="8">
        <f t="shared" si="6"/>
        <v>0</v>
      </c>
      <c r="V14" s="8">
        <f t="shared" si="0"/>
        <v>3.25</v>
      </c>
      <c r="W14" s="41">
        <v>8</v>
      </c>
      <c r="X14" s="10" t="s">
        <v>29</v>
      </c>
      <c r="Y14" s="11">
        <f t="shared" si="7"/>
        <v>0.8</v>
      </c>
      <c r="Z14" s="4" t="s">
        <v>60</v>
      </c>
    </row>
    <row r="15" spans="1:26" ht="44.25" customHeight="1" x14ac:dyDescent="0.25">
      <c r="A15" s="7">
        <v>7</v>
      </c>
      <c r="B15" s="19"/>
      <c r="C15" s="3" t="s">
        <v>52</v>
      </c>
      <c r="D15" s="8">
        <v>1</v>
      </c>
      <c r="E15" s="9">
        <f t="shared" si="1"/>
        <v>0.75</v>
      </c>
      <c r="F15" s="8"/>
      <c r="G15" s="9"/>
      <c r="H15" s="8">
        <v>1</v>
      </c>
      <c r="I15" s="9">
        <f t="shared" si="2"/>
        <v>1</v>
      </c>
      <c r="J15" s="8"/>
      <c r="K15" s="9"/>
      <c r="L15" s="8"/>
      <c r="M15" s="9">
        <f t="shared" si="3"/>
        <v>0</v>
      </c>
      <c r="N15" s="8"/>
      <c r="O15" s="9"/>
      <c r="P15" s="8"/>
      <c r="Q15" s="9">
        <f t="shared" si="4"/>
        <v>0</v>
      </c>
      <c r="R15" s="8"/>
      <c r="S15" s="9"/>
      <c r="T15" s="8">
        <f t="shared" si="5"/>
        <v>2</v>
      </c>
      <c r="U15" s="8">
        <f t="shared" si="6"/>
        <v>0</v>
      </c>
      <c r="V15" s="8">
        <f t="shared" si="0"/>
        <v>1.75</v>
      </c>
      <c r="W15" s="41">
        <v>4</v>
      </c>
      <c r="X15" s="10" t="s">
        <v>29</v>
      </c>
      <c r="Y15" s="11">
        <f t="shared" si="7"/>
        <v>0.4</v>
      </c>
      <c r="Z15" s="4" t="s">
        <v>61</v>
      </c>
    </row>
    <row r="16" spans="1:26" ht="43.5" customHeight="1" x14ac:dyDescent="0.25">
      <c r="A16" s="7">
        <v>8</v>
      </c>
      <c r="B16" s="19"/>
      <c r="C16" s="3" t="s">
        <v>54</v>
      </c>
      <c r="D16" s="8">
        <v>3</v>
      </c>
      <c r="E16" s="9">
        <f t="shared" si="1"/>
        <v>2.25</v>
      </c>
      <c r="F16" s="8"/>
      <c r="G16" s="9"/>
      <c r="H16" s="8">
        <v>1</v>
      </c>
      <c r="I16" s="9">
        <f t="shared" si="2"/>
        <v>1</v>
      </c>
      <c r="J16" s="8"/>
      <c r="K16" s="9"/>
      <c r="L16" s="8"/>
      <c r="M16" s="9">
        <f t="shared" si="3"/>
        <v>0</v>
      </c>
      <c r="N16" s="8"/>
      <c r="O16" s="9"/>
      <c r="P16" s="8">
        <v>1</v>
      </c>
      <c r="Q16" s="9">
        <f t="shared" si="4"/>
        <v>8</v>
      </c>
      <c r="R16" s="8"/>
      <c r="S16" s="9"/>
      <c r="T16" s="8">
        <f t="shared" si="5"/>
        <v>5</v>
      </c>
      <c r="U16" s="8">
        <f t="shared" si="6"/>
        <v>0</v>
      </c>
      <c r="V16" s="8">
        <f t="shared" si="0"/>
        <v>11.25</v>
      </c>
      <c r="W16" s="41">
        <v>10</v>
      </c>
      <c r="X16" s="10" t="s">
        <v>28</v>
      </c>
      <c r="Y16" s="11">
        <f t="shared" si="7"/>
        <v>1</v>
      </c>
      <c r="Z16" s="4" t="s">
        <v>62</v>
      </c>
    </row>
    <row r="17" spans="1:26" ht="49.5" customHeight="1" x14ac:dyDescent="0.25">
      <c r="A17" s="7">
        <v>9</v>
      </c>
      <c r="B17" s="20"/>
      <c r="C17" s="3" t="s">
        <v>53</v>
      </c>
      <c r="D17" s="8">
        <v>2</v>
      </c>
      <c r="E17" s="9">
        <f t="shared" si="1"/>
        <v>1.5</v>
      </c>
      <c r="F17" s="8"/>
      <c r="G17" s="9"/>
      <c r="H17" s="8"/>
      <c r="I17" s="9">
        <f t="shared" si="2"/>
        <v>0</v>
      </c>
      <c r="J17" s="8"/>
      <c r="K17" s="9"/>
      <c r="L17" s="8">
        <v>1</v>
      </c>
      <c r="M17" s="9">
        <f t="shared" si="3"/>
        <v>2</v>
      </c>
      <c r="N17" s="8"/>
      <c r="O17" s="9"/>
      <c r="P17" s="8"/>
      <c r="Q17" s="9">
        <f t="shared" si="4"/>
        <v>0</v>
      </c>
      <c r="R17" s="8"/>
      <c r="S17" s="9"/>
      <c r="T17" s="8">
        <f t="shared" si="5"/>
        <v>3</v>
      </c>
      <c r="U17" s="8">
        <f t="shared" si="6"/>
        <v>0</v>
      </c>
      <c r="V17" s="8">
        <f t="shared" si="0"/>
        <v>3.5</v>
      </c>
      <c r="W17" s="41">
        <v>6</v>
      </c>
      <c r="X17" s="10" t="s">
        <v>19</v>
      </c>
      <c r="Y17" s="11">
        <f t="shared" si="7"/>
        <v>0.60000000000000009</v>
      </c>
      <c r="Z17" s="4" t="s">
        <v>63</v>
      </c>
    </row>
    <row r="18" spans="1:26" ht="33" customHeight="1" x14ac:dyDescent="0.25">
      <c r="A18" s="7">
        <v>10</v>
      </c>
      <c r="B18" s="18" t="s">
        <v>34</v>
      </c>
      <c r="C18" s="3" t="s">
        <v>41</v>
      </c>
      <c r="D18" s="8">
        <v>1</v>
      </c>
      <c r="E18" s="9">
        <f t="shared" si="1"/>
        <v>0.75</v>
      </c>
      <c r="F18" s="8"/>
      <c r="G18" s="9"/>
      <c r="H18" s="8">
        <v>1</v>
      </c>
      <c r="I18" s="9">
        <f t="shared" si="2"/>
        <v>1</v>
      </c>
      <c r="J18" s="8"/>
      <c r="K18" s="9"/>
      <c r="L18" s="8"/>
      <c r="M18" s="9">
        <f t="shared" si="3"/>
        <v>0</v>
      </c>
      <c r="N18" s="8"/>
      <c r="O18" s="9"/>
      <c r="P18" s="8"/>
      <c r="Q18" s="9">
        <f t="shared" si="4"/>
        <v>0</v>
      </c>
      <c r="R18" s="8"/>
      <c r="S18" s="9"/>
      <c r="T18" s="8">
        <f t="shared" si="5"/>
        <v>2</v>
      </c>
      <c r="U18" s="8">
        <f t="shared" si="6"/>
        <v>0</v>
      </c>
      <c r="V18" s="8">
        <f t="shared" si="0"/>
        <v>1.75</v>
      </c>
      <c r="W18" s="41">
        <v>4</v>
      </c>
      <c r="X18" s="10" t="s">
        <v>29</v>
      </c>
      <c r="Y18" s="11">
        <f t="shared" si="7"/>
        <v>0.4</v>
      </c>
      <c r="Z18" s="4" t="s">
        <v>64</v>
      </c>
    </row>
    <row r="19" spans="1:26" ht="33" customHeight="1" x14ac:dyDescent="0.25">
      <c r="A19" s="17"/>
      <c r="B19" s="19"/>
      <c r="C19" s="3" t="s">
        <v>42</v>
      </c>
      <c r="D19" s="8"/>
      <c r="E19" s="9">
        <f t="shared" si="1"/>
        <v>0</v>
      </c>
      <c r="F19" s="8"/>
      <c r="G19" s="9"/>
      <c r="H19" s="8">
        <v>1</v>
      </c>
      <c r="I19" s="9">
        <f t="shared" si="2"/>
        <v>1</v>
      </c>
      <c r="J19" s="8"/>
      <c r="K19" s="9"/>
      <c r="L19" s="8"/>
      <c r="M19" s="9">
        <f t="shared" si="3"/>
        <v>0</v>
      </c>
      <c r="N19" s="8"/>
      <c r="O19" s="9"/>
      <c r="P19" s="8"/>
      <c r="Q19" s="9">
        <f t="shared" si="4"/>
        <v>0</v>
      </c>
      <c r="R19" s="8"/>
      <c r="S19" s="9"/>
      <c r="T19" s="8">
        <f t="shared" si="5"/>
        <v>1</v>
      </c>
      <c r="U19" s="8"/>
      <c r="V19" s="8">
        <f t="shared" si="0"/>
        <v>1</v>
      </c>
      <c r="W19" s="41">
        <v>2</v>
      </c>
      <c r="X19" s="10" t="s">
        <v>29</v>
      </c>
      <c r="Y19" s="11"/>
      <c r="Z19" s="4" t="s">
        <v>64</v>
      </c>
    </row>
    <row r="20" spans="1:26" ht="27.75" customHeight="1" x14ac:dyDescent="0.25">
      <c r="A20" s="7">
        <v>11</v>
      </c>
      <c r="B20" s="20"/>
      <c r="C20" s="3" t="s">
        <v>43</v>
      </c>
      <c r="D20" s="8"/>
      <c r="E20" s="9">
        <f t="shared" si="1"/>
        <v>0</v>
      </c>
      <c r="F20" s="8"/>
      <c r="G20" s="9"/>
      <c r="H20" s="8"/>
      <c r="I20" s="9">
        <f t="shared" si="2"/>
        <v>0</v>
      </c>
      <c r="J20" s="8"/>
      <c r="K20" s="9"/>
      <c r="L20" s="8"/>
      <c r="M20" s="9">
        <f t="shared" si="3"/>
        <v>0</v>
      </c>
      <c r="N20" s="8"/>
      <c r="O20" s="9"/>
      <c r="P20" s="8"/>
      <c r="Q20" s="9">
        <f t="shared" si="4"/>
        <v>0</v>
      </c>
      <c r="R20" s="8"/>
      <c r="S20" s="9"/>
      <c r="T20" s="8">
        <f t="shared" si="5"/>
        <v>0</v>
      </c>
      <c r="U20" s="8">
        <f t="shared" si="6"/>
        <v>0</v>
      </c>
      <c r="V20" s="8">
        <f t="shared" si="0"/>
        <v>0</v>
      </c>
      <c r="W20" s="41"/>
      <c r="X20" s="10" t="s">
        <v>19</v>
      </c>
      <c r="Y20" s="11">
        <f t="shared" si="7"/>
        <v>0</v>
      </c>
      <c r="Z20" s="4" t="s">
        <v>31</v>
      </c>
    </row>
    <row r="21" spans="1:26" ht="27.75" customHeight="1" x14ac:dyDescent="0.25">
      <c r="A21" s="7">
        <v>12</v>
      </c>
      <c r="B21" s="22" t="s">
        <v>35</v>
      </c>
      <c r="C21" s="3" t="s">
        <v>44</v>
      </c>
      <c r="D21" s="8">
        <v>2</v>
      </c>
      <c r="E21" s="9">
        <f t="shared" si="1"/>
        <v>1.5</v>
      </c>
      <c r="F21" s="8"/>
      <c r="G21" s="9"/>
      <c r="H21" s="8">
        <v>2</v>
      </c>
      <c r="I21" s="9">
        <f t="shared" si="2"/>
        <v>2</v>
      </c>
      <c r="J21" s="8"/>
      <c r="K21" s="9"/>
      <c r="L21" s="8">
        <v>3</v>
      </c>
      <c r="M21" s="9">
        <f t="shared" si="3"/>
        <v>6</v>
      </c>
      <c r="N21" s="8"/>
      <c r="O21" s="9"/>
      <c r="P21" s="8"/>
      <c r="Q21" s="9">
        <f t="shared" si="4"/>
        <v>0</v>
      </c>
      <c r="R21" s="8"/>
      <c r="S21" s="9"/>
      <c r="T21" s="8">
        <f t="shared" si="5"/>
        <v>7</v>
      </c>
      <c r="U21" s="8">
        <f t="shared" si="6"/>
        <v>0</v>
      </c>
      <c r="V21" s="8">
        <f t="shared" si="0"/>
        <v>9.5</v>
      </c>
      <c r="W21" s="41">
        <v>14</v>
      </c>
      <c r="X21" s="10" t="s">
        <v>69</v>
      </c>
      <c r="Y21" s="11">
        <f t="shared" si="7"/>
        <v>1.4000000000000001</v>
      </c>
      <c r="Z21" s="4" t="s">
        <v>65</v>
      </c>
    </row>
    <row r="22" spans="1:26" ht="37.5" customHeight="1" x14ac:dyDescent="0.25">
      <c r="A22" s="7">
        <v>13</v>
      </c>
      <c r="B22" s="23"/>
      <c r="C22" s="3" t="s">
        <v>45</v>
      </c>
      <c r="D22" s="8">
        <v>2</v>
      </c>
      <c r="E22" s="9">
        <f t="shared" si="1"/>
        <v>1.5</v>
      </c>
      <c r="F22" s="8"/>
      <c r="G22" s="9"/>
      <c r="H22" s="8">
        <v>2</v>
      </c>
      <c r="I22" s="9">
        <f t="shared" si="2"/>
        <v>2</v>
      </c>
      <c r="J22" s="8"/>
      <c r="K22" s="9"/>
      <c r="L22" s="8"/>
      <c r="M22" s="9">
        <f t="shared" si="3"/>
        <v>0</v>
      </c>
      <c r="N22" s="8"/>
      <c r="O22" s="9">
        <v>0</v>
      </c>
      <c r="P22" s="8"/>
      <c r="Q22" s="9">
        <f t="shared" si="4"/>
        <v>0</v>
      </c>
      <c r="R22" s="8"/>
      <c r="S22" s="9">
        <v>0</v>
      </c>
      <c r="T22" s="8">
        <f t="shared" si="5"/>
        <v>4</v>
      </c>
      <c r="U22" s="8">
        <f t="shared" si="6"/>
        <v>0</v>
      </c>
      <c r="V22" s="8">
        <f t="shared" si="0"/>
        <v>3.5</v>
      </c>
      <c r="W22" s="41">
        <v>8</v>
      </c>
      <c r="X22" s="10" t="s">
        <v>30</v>
      </c>
      <c r="Y22" s="11">
        <f t="shared" si="7"/>
        <v>0.8</v>
      </c>
      <c r="Z22" s="4" t="s">
        <v>66</v>
      </c>
    </row>
    <row r="23" spans="1:26" ht="37.5" customHeight="1" x14ac:dyDescent="0.25">
      <c r="A23" s="7">
        <v>14</v>
      </c>
      <c r="B23" s="24"/>
      <c r="C23" s="3" t="s">
        <v>46</v>
      </c>
      <c r="D23" s="8">
        <v>1</v>
      </c>
      <c r="E23" s="9">
        <f t="shared" si="1"/>
        <v>0.75</v>
      </c>
      <c r="F23" s="8"/>
      <c r="G23" s="9"/>
      <c r="H23" s="8"/>
      <c r="I23" s="9">
        <f t="shared" si="2"/>
        <v>0</v>
      </c>
      <c r="J23" s="8"/>
      <c r="K23" s="9"/>
      <c r="L23" s="8">
        <v>1</v>
      </c>
      <c r="M23" s="9">
        <f t="shared" si="3"/>
        <v>2</v>
      </c>
      <c r="N23" s="8"/>
      <c r="O23" s="9"/>
      <c r="P23" s="8"/>
      <c r="Q23" s="9">
        <f t="shared" si="4"/>
        <v>0</v>
      </c>
      <c r="R23" s="8"/>
      <c r="S23" s="9"/>
      <c r="T23" s="8">
        <f t="shared" si="5"/>
        <v>2</v>
      </c>
      <c r="U23" s="8">
        <f t="shared" si="6"/>
        <v>0</v>
      </c>
      <c r="V23" s="8">
        <f t="shared" si="0"/>
        <v>2.75</v>
      </c>
      <c r="W23" s="41">
        <v>4</v>
      </c>
      <c r="X23" s="10" t="s">
        <v>19</v>
      </c>
      <c r="Y23" s="11">
        <f t="shared" si="7"/>
        <v>0.4</v>
      </c>
      <c r="Z23" s="4" t="s">
        <v>67</v>
      </c>
    </row>
    <row r="24" spans="1:26" ht="37.5" customHeight="1" x14ac:dyDescent="0.25">
      <c r="A24" s="7">
        <v>15</v>
      </c>
      <c r="B24" s="22" t="s">
        <v>47</v>
      </c>
      <c r="C24" s="3" t="s">
        <v>48</v>
      </c>
      <c r="D24" s="8"/>
      <c r="E24" s="9">
        <f t="shared" si="1"/>
        <v>0</v>
      </c>
      <c r="F24" s="8"/>
      <c r="G24" s="9"/>
      <c r="H24" s="8"/>
      <c r="I24" s="9">
        <f t="shared" si="2"/>
        <v>0</v>
      </c>
      <c r="J24" s="8"/>
      <c r="K24" s="9"/>
      <c r="L24" s="8">
        <v>1</v>
      </c>
      <c r="M24" s="9">
        <f t="shared" si="3"/>
        <v>2</v>
      </c>
      <c r="N24" s="8"/>
      <c r="O24" s="9"/>
      <c r="P24" s="8"/>
      <c r="Q24" s="9">
        <f t="shared" si="4"/>
        <v>0</v>
      </c>
      <c r="R24" s="8"/>
      <c r="S24" s="9"/>
      <c r="T24" s="8">
        <f t="shared" si="5"/>
        <v>1</v>
      </c>
      <c r="U24" s="8">
        <f t="shared" si="6"/>
        <v>0</v>
      </c>
      <c r="V24" s="8">
        <f t="shared" si="0"/>
        <v>2</v>
      </c>
      <c r="W24" s="41">
        <v>2</v>
      </c>
      <c r="X24" s="10" t="s">
        <v>29</v>
      </c>
      <c r="Y24" s="11">
        <f t="shared" si="7"/>
        <v>0.2</v>
      </c>
      <c r="Z24" s="4" t="s">
        <v>68</v>
      </c>
    </row>
    <row r="25" spans="1:26" ht="37.5" customHeight="1" x14ac:dyDescent="0.25">
      <c r="A25" s="7">
        <v>16</v>
      </c>
      <c r="B25" s="23"/>
      <c r="C25" s="3" t="s">
        <v>49</v>
      </c>
      <c r="D25" s="8"/>
      <c r="E25" s="9">
        <f t="shared" si="1"/>
        <v>0</v>
      </c>
      <c r="F25" s="8"/>
      <c r="G25" s="9"/>
      <c r="H25" s="8"/>
      <c r="I25" s="9">
        <f t="shared" si="2"/>
        <v>0</v>
      </c>
      <c r="J25" s="8"/>
      <c r="K25" s="9"/>
      <c r="L25" s="8"/>
      <c r="M25" s="9">
        <f t="shared" si="3"/>
        <v>0</v>
      </c>
      <c r="N25" s="8"/>
      <c r="O25" s="9"/>
      <c r="P25" s="8"/>
      <c r="Q25" s="9">
        <f t="shared" si="4"/>
        <v>0</v>
      </c>
      <c r="R25" s="8"/>
      <c r="S25" s="9"/>
      <c r="T25" s="8">
        <f t="shared" si="5"/>
        <v>0</v>
      </c>
      <c r="U25" s="8">
        <f t="shared" si="6"/>
        <v>0</v>
      </c>
      <c r="V25" s="8">
        <f t="shared" si="0"/>
        <v>0</v>
      </c>
      <c r="W25" s="41"/>
      <c r="X25" s="10"/>
      <c r="Y25" s="11">
        <f t="shared" si="7"/>
        <v>0</v>
      </c>
      <c r="Z25" s="4"/>
    </row>
    <row r="26" spans="1:26" ht="37.5" customHeight="1" x14ac:dyDescent="0.25">
      <c r="A26" s="7">
        <v>17</v>
      </c>
      <c r="B26" s="24"/>
      <c r="C26" s="3" t="s">
        <v>50</v>
      </c>
      <c r="D26" s="8"/>
      <c r="E26" s="9">
        <f t="shared" si="1"/>
        <v>0</v>
      </c>
      <c r="F26" s="8"/>
      <c r="G26" s="9"/>
      <c r="H26" s="8"/>
      <c r="I26" s="9">
        <f t="shared" si="2"/>
        <v>0</v>
      </c>
      <c r="J26" s="8"/>
      <c r="K26" s="9"/>
      <c r="L26" s="8"/>
      <c r="M26" s="9">
        <f t="shared" si="3"/>
        <v>0</v>
      </c>
      <c r="N26" s="8"/>
      <c r="O26" s="9"/>
      <c r="P26" s="8"/>
      <c r="Q26" s="9">
        <f t="shared" si="4"/>
        <v>0</v>
      </c>
      <c r="R26" s="8"/>
      <c r="S26" s="9"/>
      <c r="T26" s="8">
        <f t="shared" si="5"/>
        <v>0</v>
      </c>
      <c r="U26" s="8">
        <f t="shared" si="6"/>
        <v>0</v>
      </c>
      <c r="V26" s="8">
        <f t="shared" si="0"/>
        <v>0</v>
      </c>
      <c r="W26" s="40"/>
      <c r="X26" s="10"/>
      <c r="Y26" s="11">
        <f t="shared" si="7"/>
        <v>0</v>
      </c>
      <c r="Z26" s="4"/>
    </row>
    <row r="27" spans="1:26" ht="31.5" x14ac:dyDescent="0.25">
      <c r="A27" s="36" t="s">
        <v>20</v>
      </c>
      <c r="B27" s="36"/>
      <c r="C27" s="12"/>
      <c r="D27" s="13">
        <f>SUM(D9:D26)</f>
        <v>20</v>
      </c>
      <c r="E27" s="13">
        <f>SUM(E9:E26)</f>
        <v>15</v>
      </c>
      <c r="F27" s="13">
        <f t="shared" ref="F27:Y27" si="8">SUM(F9:F26)</f>
        <v>0</v>
      </c>
      <c r="G27" s="13">
        <f t="shared" si="8"/>
        <v>0</v>
      </c>
      <c r="H27" s="13">
        <f t="shared" si="8"/>
        <v>15</v>
      </c>
      <c r="I27" s="13">
        <f t="shared" si="8"/>
        <v>15</v>
      </c>
      <c r="J27" s="13">
        <f t="shared" si="8"/>
        <v>0</v>
      </c>
      <c r="K27" s="13">
        <f t="shared" si="8"/>
        <v>0</v>
      </c>
      <c r="L27" s="13">
        <f t="shared" si="8"/>
        <v>10</v>
      </c>
      <c r="M27" s="13">
        <f t="shared" si="8"/>
        <v>20</v>
      </c>
      <c r="N27" s="13">
        <f t="shared" si="8"/>
        <v>0</v>
      </c>
      <c r="O27" s="13">
        <f t="shared" si="8"/>
        <v>0</v>
      </c>
      <c r="P27" s="13">
        <f t="shared" si="8"/>
        <v>5</v>
      </c>
      <c r="Q27" s="13">
        <f t="shared" si="8"/>
        <v>40</v>
      </c>
      <c r="R27" s="13">
        <f t="shared" si="8"/>
        <v>0</v>
      </c>
      <c r="S27" s="13">
        <f t="shared" si="8"/>
        <v>0</v>
      </c>
      <c r="T27" s="13">
        <f t="shared" si="8"/>
        <v>50</v>
      </c>
      <c r="U27" s="13">
        <f t="shared" si="8"/>
        <v>0</v>
      </c>
      <c r="V27" s="13">
        <f t="shared" si="8"/>
        <v>90</v>
      </c>
      <c r="W27" s="14">
        <v>1</v>
      </c>
      <c r="X27" s="10" t="s">
        <v>23</v>
      </c>
      <c r="Y27" s="13">
        <f t="shared" si="8"/>
        <v>9.8000000000000025</v>
      </c>
      <c r="Z27" s="4"/>
    </row>
    <row r="28" spans="1:26" ht="15.75" x14ac:dyDescent="0.25">
      <c r="A28" s="36" t="s">
        <v>21</v>
      </c>
      <c r="B28" s="36"/>
      <c r="C28" s="12"/>
      <c r="D28" s="37">
        <v>0.4</v>
      </c>
      <c r="E28" s="38"/>
      <c r="F28" s="38"/>
      <c r="G28" s="38"/>
      <c r="H28" s="37">
        <v>0.3</v>
      </c>
      <c r="I28" s="38"/>
      <c r="J28" s="38"/>
      <c r="K28" s="38"/>
      <c r="L28" s="33">
        <v>0.2</v>
      </c>
      <c r="M28" s="33"/>
      <c r="N28" s="33"/>
      <c r="O28" s="33"/>
      <c r="P28" s="33">
        <v>0.1</v>
      </c>
      <c r="Q28" s="33"/>
      <c r="R28" s="33"/>
      <c r="S28" s="33"/>
      <c r="T28" s="11"/>
      <c r="U28" s="11"/>
      <c r="V28" s="11"/>
      <c r="W28" s="15">
        <f>SUM(D28:S28)</f>
        <v>0.99999999999999989</v>
      </c>
      <c r="X28" s="11"/>
      <c r="Y28" s="11"/>
      <c r="Z28" s="4"/>
    </row>
    <row r="29" spans="1:26" ht="15.75" x14ac:dyDescent="0.25">
      <c r="A29" s="29" t="s">
        <v>22</v>
      </c>
      <c r="B29" s="29"/>
      <c r="C29" s="16"/>
      <c r="D29" s="30">
        <f>D27*0.2+F27</f>
        <v>4</v>
      </c>
      <c r="E29" s="31"/>
      <c r="F29" s="31"/>
      <c r="G29" s="32"/>
      <c r="H29" s="30">
        <f>H27*0.2+J27</f>
        <v>3</v>
      </c>
      <c r="I29" s="31"/>
      <c r="J29" s="31"/>
      <c r="K29" s="32"/>
      <c r="L29" s="30">
        <f>L27*0.2+N27</f>
        <v>2</v>
      </c>
      <c r="M29" s="31"/>
      <c r="N29" s="31"/>
      <c r="O29" s="32"/>
      <c r="P29" s="30">
        <f>P27*0.2+R27</f>
        <v>1</v>
      </c>
      <c r="Q29" s="31"/>
      <c r="R29" s="31"/>
      <c r="S29" s="32"/>
      <c r="T29" s="11"/>
      <c r="U29" s="11"/>
      <c r="V29" s="11"/>
      <c r="W29" s="11">
        <f>SUM(D29:S29)</f>
        <v>10</v>
      </c>
      <c r="X29" s="11"/>
      <c r="Y29" s="11"/>
      <c r="Z29" s="4"/>
    </row>
    <row r="30" spans="1:26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6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</sheetData>
  <mergeCells count="34">
    <mergeCell ref="L28:O28"/>
    <mergeCell ref="P28:S28"/>
    <mergeCell ref="A1:H1"/>
    <mergeCell ref="A2:H2"/>
    <mergeCell ref="A27:B27"/>
    <mergeCell ref="A28:B28"/>
    <mergeCell ref="D28:G28"/>
    <mergeCell ref="H28:K28"/>
    <mergeCell ref="A3:Y3"/>
    <mergeCell ref="A4:Y4"/>
    <mergeCell ref="A6:A8"/>
    <mergeCell ref="B14:B17"/>
    <mergeCell ref="B18:B20"/>
    <mergeCell ref="B21:B23"/>
    <mergeCell ref="B24:B26"/>
    <mergeCell ref="Y6:Y8"/>
    <mergeCell ref="A29:B29"/>
    <mergeCell ref="D29:G29"/>
    <mergeCell ref="H29:K29"/>
    <mergeCell ref="L29:O29"/>
    <mergeCell ref="P29:S29"/>
    <mergeCell ref="B9:B13"/>
    <mergeCell ref="X6:X8"/>
    <mergeCell ref="B6:B8"/>
    <mergeCell ref="C6:C8"/>
    <mergeCell ref="Z6:Z8"/>
    <mergeCell ref="L7:O7"/>
    <mergeCell ref="P7:S7"/>
    <mergeCell ref="D6:S6"/>
    <mergeCell ref="T6:U7"/>
    <mergeCell ref="V6:V8"/>
    <mergeCell ref="W6:W8"/>
    <mergeCell ref="D7:G7"/>
    <mergeCell ref="H7:K7"/>
  </mergeCells>
  <pageMargins left="0.25" right="0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Toshiba</cp:lastModifiedBy>
  <cp:lastPrinted>2020-11-10T01:22:06Z</cp:lastPrinted>
  <dcterms:created xsi:type="dcterms:W3CDTF">2020-11-10T00:15:55Z</dcterms:created>
  <dcterms:modified xsi:type="dcterms:W3CDTF">2021-04-03T06:58:18Z</dcterms:modified>
</cp:coreProperties>
</file>